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1355" windowHeight="8700" tabRatio="633"/>
  </bookViews>
  <sheets>
    <sheet name="на 01.10.21" sheetId="9" r:id="rId1"/>
  </sheets>
  <definedNames>
    <definedName name="_xlnm.Print_Area" localSheetId="0">'на 01.10.21'!$A$1:$L$34</definedName>
  </definedNames>
  <calcPr calcId="145621"/>
</workbook>
</file>

<file path=xl/calcChain.xml><?xml version="1.0" encoding="utf-8"?>
<calcChain xmlns="http://schemas.openxmlformats.org/spreadsheetml/2006/main">
  <c r="I10" i="9" l="1"/>
  <c r="H15" i="9" l="1"/>
  <c r="K15" i="9"/>
  <c r="J15" i="9"/>
  <c r="I15" i="9"/>
  <c r="I25" i="9" l="1"/>
  <c r="C15" i="9"/>
  <c r="G21" i="9" l="1"/>
  <c r="F15" i="9" l="1"/>
  <c r="F25" i="9" l="1"/>
  <c r="D15" i="9"/>
  <c r="E15" i="9"/>
  <c r="K25" i="9"/>
  <c r="G23" i="9"/>
  <c r="G24" i="9"/>
  <c r="B23" i="9"/>
  <c r="B24" i="9"/>
  <c r="B12" i="9"/>
  <c r="B9" i="9"/>
  <c r="B10" i="9"/>
  <c r="B13" i="9"/>
  <c r="B14" i="9"/>
  <c r="B11" i="9"/>
  <c r="G12" i="9"/>
  <c r="G9" i="9"/>
  <c r="G10" i="9"/>
  <c r="G13" i="9"/>
  <c r="G14" i="9"/>
  <c r="G11" i="9"/>
  <c r="G22" i="9"/>
  <c r="B22" i="9"/>
  <c r="B21" i="9"/>
  <c r="G20" i="9"/>
  <c r="B20" i="9"/>
  <c r="G19" i="9"/>
  <c r="B19" i="9"/>
  <c r="G18" i="9"/>
  <c r="B18" i="9"/>
  <c r="G17" i="9"/>
  <c r="B17" i="9"/>
  <c r="G16" i="9"/>
  <c r="B16" i="9"/>
  <c r="H25" i="9" l="1"/>
  <c r="B15" i="9"/>
  <c r="B25" i="9" s="1"/>
  <c r="E25" i="9"/>
  <c r="J25" i="9"/>
  <c r="D25" i="9"/>
  <c r="C25" i="9"/>
  <c r="G15" i="9"/>
  <c r="G25" i="9" s="1"/>
</calcChain>
</file>

<file path=xl/sharedStrings.xml><?xml version="1.0" encoding="utf-8"?>
<sst xmlns="http://schemas.openxmlformats.org/spreadsheetml/2006/main" count="36" uniqueCount="30">
  <si>
    <t>Финансовое управление</t>
  </si>
  <si>
    <t>Комитет по образованию</t>
  </si>
  <si>
    <t>Управление культуры</t>
  </si>
  <si>
    <t>КСП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</si>
  <si>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</si>
  <si>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</si>
  <si>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</si>
  <si>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</si>
  <si>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</si>
  <si>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</si>
  <si>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</si>
  <si>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</si>
  <si>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</si>
  <si>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</si>
  <si>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</si>
  <si>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</si>
  <si>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</si>
  <si>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</si>
  <si>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</si>
  <si>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</si>
  <si>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</si>
  <si>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</si>
  <si>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</si>
  <si>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</si>
  <si>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</si>
  <si>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</si>
  <si>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Руководитель Финансового управления администрации МО "Город Майкоп"</t>
  </si>
  <si>
    <t>Фактические расходы на оплату труда служащих (работников) учреждений,  тыс. рублей</t>
  </si>
  <si>
    <t>Л.В. Ялина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</si>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</sst>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5"/>
      <name val="Arial Cyr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FF0000"/>
      <name val="Arial Cyr"/>
      <charset val="204"/>
    </font>
    <font>
      <b/>
      <sz val="8"/>
      <name val="Arial Cyr"/>
      <charset val="204"/>
    </font>
    <font>
      <sz val="8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0" borderId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6" applyNumberFormat="0" applyAlignment="0" applyProtection="0"/>
    <xf numFmtId="0" fontId="14" fillId="27" borderId="5" applyNumberForma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28" borderId="11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10" fillId="0" borderId="0"/>
    <xf numFmtId="0" fontId="10" fillId="0" borderId="0"/>
    <xf numFmtId="0" fontId="22" fillId="30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31" borderId="12" applyNumberFormat="0" applyFont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32" borderId="0" applyNumberFormat="0" applyBorder="0" applyAlignment="0" applyProtection="0"/>
    <xf numFmtId="4" fontId="27" fillId="0" borderId="14">
      <alignment horizontal="right"/>
    </xf>
  </cellStyleXfs>
  <cellXfs count="42">
    <xf numFmtId="0" fontId="0" fillId="0" borderId="0" xfId="0"/>
    <xf numFmtId="0" fontId="0" fillId="0" borderId="0" xfId="0" applyFill="1"/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0" xfId="0" applyFont="1" applyFill="1"/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distributed" wrapText="1"/>
    </xf>
    <xf numFmtId="0" fontId="4" fillId="0" borderId="0" xfId="0" applyFont="1" applyFill="1" applyAlignment="1">
      <alignment horizontal="center" vertical="distributed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/>
    <xf numFmtId="2" fontId="0" fillId="0" borderId="0" xfId="0" applyNumberFormat="1" applyFont="1" applyFill="1"/>
    <xf numFmtId="0" fontId="2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Regional Data for IGR" xfId="19"/>
    <cellStyle name="xl105" xfId="45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Плохой" xfId="39" builtinId="27" customBuiltin="1"/>
    <cellStyle name="Пояснение" xfId="40" builtinId="53" customBuiltin="1"/>
    <cellStyle name="Примечание 2" xfId="4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  <colors>
    <mruColors>
      <color rgb="FFCCCC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Q3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9" sqref="B29:K29"/>
    </sheetView>
  </sheetViews>
  <sheetFormatPr defaultRowHeight="12.75" x14ac:dyDescent="0.2"/>
  <cols>
    <col min="1" max="1" width="42.28515625" style="1" customWidth="1"/>
    <col min="2" max="2" width="9.28515625" style="1" bestFit="1" customWidth="1"/>
    <col min="3" max="3" width="9.85546875" style="1" customWidth="1"/>
    <col min="4" max="4" width="8.42578125" style="1" customWidth="1"/>
    <col min="5" max="5" width="11.7109375" style="1" customWidth="1"/>
    <col min="6" max="6" width="11" style="1" customWidth="1"/>
    <col min="7" max="7" width="14.140625" style="1" customWidth="1"/>
    <col min="8" max="8" width="12" style="1" customWidth="1"/>
    <col min="9" max="9" width="13.42578125" style="1" customWidth="1"/>
    <col min="10" max="10" width="13.5703125" style="1" customWidth="1"/>
    <col min="11" max="11" width="14.85546875" style="1" customWidth="1"/>
    <col min="12" max="12" width="12.7109375" style="1" hidden="1" customWidth="1"/>
    <col min="13" max="16384" width="9.140625" style="1"/>
  </cols>
  <sheetData>
    <row r="1" spans="1:17" x14ac:dyDescent="0.2">
      <c r="K1" s="8"/>
      <c r="L1" s="8"/>
    </row>
    <row r="3" spans="1:17" ht="63.75" customHeight="1" x14ac:dyDescent="0.2">
      <c r="A3" s="9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7" ht="15.75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7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7" ht="27.75" customHeight="1" x14ac:dyDescent="0.2">
      <c r="A6" s="13" t="s">
        <v>4</v>
      </c>
      <c r="B6" s="14" t="s">
        <v>5</v>
      </c>
      <c r="C6" s="14"/>
      <c r="D6" s="14"/>
      <c r="E6" s="14"/>
      <c r="F6" s="14"/>
      <c r="G6" s="14" t="s">
        <v>27</v>
      </c>
      <c r="H6" s="14"/>
      <c r="I6" s="14"/>
      <c r="J6" s="14"/>
      <c r="K6" s="14"/>
      <c r="L6" s="5" t="s">
        <v>25</v>
      </c>
    </row>
    <row r="7" spans="1:17" x14ac:dyDescent="0.2">
      <c r="A7" s="15"/>
      <c r="B7" s="14" t="s">
        <v>6</v>
      </c>
      <c r="C7" s="14" t="s">
        <v>7</v>
      </c>
      <c r="D7" s="14"/>
      <c r="E7" s="14"/>
      <c r="F7" s="14"/>
      <c r="G7" s="14" t="s">
        <v>6</v>
      </c>
      <c r="H7" s="14" t="s">
        <v>7</v>
      </c>
      <c r="I7" s="14"/>
      <c r="J7" s="14"/>
      <c r="K7" s="14"/>
      <c r="L7" s="6"/>
    </row>
    <row r="8" spans="1:17" ht="51" x14ac:dyDescent="0.2">
      <c r="A8" s="16"/>
      <c r="B8" s="14"/>
      <c r="C8" s="17" t="s">
        <v>8</v>
      </c>
      <c r="D8" s="17" t="s">
        <v>9</v>
      </c>
      <c r="E8" s="17" t="s">
        <v>10</v>
      </c>
      <c r="F8" s="17" t="s">
        <v>11</v>
      </c>
      <c r="G8" s="14"/>
      <c r="H8" s="17" t="s">
        <v>8</v>
      </c>
      <c r="I8" s="17" t="s">
        <v>9</v>
      </c>
      <c r="J8" s="17" t="s">
        <v>10</v>
      </c>
      <c r="K8" s="17" t="s">
        <v>11</v>
      </c>
      <c r="L8" s="7"/>
    </row>
    <row r="9" spans="1:17" s="22" customFormat="1" x14ac:dyDescent="0.2">
      <c r="A9" s="18" t="s">
        <v>19</v>
      </c>
      <c r="B9" s="17">
        <f>SUM(C9:F9)</f>
        <v>13</v>
      </c>
      <c r="C9" s="19">
        <v>2</v>
      </c>
      <c r="D9" s="19">
        <v>10</v>
      </c>
      <c r="E9" s="19">
        <v>1</v>
      </c>
      <c r="F9" s="17"/>
      <c r="G9" s="19">
        <f t="shared" ref="G9:G14" si="0">SUM(H9:K9)</f>
        <v>6784</v>
      </c>
      <c r="H9" s="19">
        <v>1979.8</v>
      </c>
      <c r="I9" s="19">
        <v>4480.7</v>
      </c>
      <c r="J9" s="19">
        <v>323.5</v>
      </c>
      <c r="K9" s="19"/>
      <c r="L9" s="20"/>
      <c r="M9" s="21"/>
      <c r="N9" s="21"/>
      <c r="O9" s="21"/>
      <c r="P9" s="21"/>
      <c r="Q9" s="4"/>
    </row>
    <row r="10" spans="1:17" s="22" customFormat="1" ht="12.75" customHeight="1" x14ac:dyDescent="0.2">
      <c r="A10" s="18" t="s">
        <v>3</v>
      </c>
      <c r="B10" s="17">
        <f>SUM(C10:F10)</f>
        <v>9</v>
      </c>
      <c r="C10" s="19"/>
      <c r="D10" s="19">
        <v>7</v>
      </c>
      <c r="E10" s="19">
        <v>2</v>
      </c>
      <c r="F10" s="17"/>
      <c r="G10" s="19">
        <f t="shared" si="0"/>
        <v>3894.9</v>
      </c>
      <c r="H10" s="19"/>
      <c r="I10" s="19">
        <f>1512.1+2117.9</f>
        <v>3630</v>
      </c>
      <c r="J10" s="19">
        <v>264.89999999999998</v>
      </c>
      <c r="K10" s="19"/>
      <c r="L10" s="20"/>
      <c r="M10" s="21"/>
      <c r="N10" s="21"/>
      <c r="O10" s="21"/>
      <c r="P10" s="21"/>
      <c r="Q10" s="4"/>
    </row>
    <row r="11" spans="1:17" s="22" customFormat="1" hidden="1" x14ac:dyDescent="0.2">
      <c r="A11" s="23" t="s">
        <v>18</v>
      </c>
      <c r="B11" s="17">
        <f t="shared" ref="B11:B13" si="1">SUM(C11:F11)</f>
        <v>143.19999999999999</v>
      </c>
      <c r="C11" s="17">
        <v>1</v>
      </c>
      <c r="D11" s="17">
        <v>102.8</v>
      </c>
      <c r="E11" s="17">
        <v>3.9</v>
      </c>
      <c r="F11" s="17">
        <v>35.5</v>
      </c>
      <c r="G11" s="19">
        <f t="shared" si="0"/>
        <v>50956.4</v>
      </c>
      <c r="H11" s="19">
        <v>1263.5</v>
      </c>
      <c r="I11" s="19">
        <v>43208.800000000003</v>
      </c>
      <c r="J11" s="19">
        <v>716.6</v>
      </c>
      <c r="K11" s="19">
        <v>5767.5</v>
      </c>
      <c r="L11" s="20"/>
      <c r="M11" s="21"/>
      <c r="N11" s="21"/>
      <c r="O11" s="21"/>
      <c r="P11" s="21"/>
      <c r="Q11" s="4"/>
    </row>
    <row r="12" spans="1:17" s="22" customFormat="1" hidden="1" x14ac:dyDescent="0.2">
      <c r="A12" s="23" t="s">
        <v>20</v>
      </c>
      <c r="B12" s="17">
        <f t="shared" si="1"/>
        <v>11.7</v>
      </c>
      <c r="C12" s="17"/>
      <c r="D12" s="17">
        <v>11.7</v>
      </c>
      <c r="E12" s="17"/>
      <c r="F12" s="17"/>
      <c r="G12" s="19">
        <f t="shared" si="0"/>
        <v>3900.5</v>
      </c>
      <c r="H12" s="19"/>
      <c r="I12" s="19">
        <v>3900.5</v>
      </c>
      <c r="J12" s="19"/>
      <c r="K12" s="19"/>
      <c r="L12" s="20"/>
      <c r="M12" s="21"/>
      <c r="N12" s="21"/>
      <c r="O12" s="21"/>
      <c r="P12" s="21"/>
      <c r="Q12" s="4"/>
    </row>
    <row r="13" spans="1:17" s="22" customFormat="1" hidden="1" x14ac:dyDescent="0.2">
      <c r="A13" s="23" t="s">
        <v>21</v>
      </c>
      <c r="B13" s="17">
        <f t="shared" si="1"/>
        <v>28.8</v>
      </c>
      <c r="C13" s="17"/>
      <c r="D13" s="17"/>
      <c r="E13" s="17"/>
      <c r="F13" s="17">
        <v>28.8</v>
      </c>
      <c r="G13" s="19">
        <f t="shared" si="0"/>
        <v>6203.3</v>
      </c>
      <c r="H13" s="19"/>
      <c r="I13" s="19"/>
      <c r="J13" s="19"/>
      <c r="K13" s="19">
        <v>6203.3</v>
      </c>
      <c r="L13" s="20"/>
      <c r="M13" s="21"/>
      <c r="N13" s="21"/>
      <c r="O13" s="21"/>
      <c r="P13" s="21"/>
      <c r="Q13" s="4"/>
    </row>
    <row r="14" spans="1:17" s="22" customFormat="1" hidden="1" x14ac:dyDescent="0.2">
      <c r="A14" s="23" t="s">
        <v>22</v>
      </c>
      <c r="B14" s="17">
        <f>SUM(C14:F14)</f>
        <v>15.4</v>
      </c>
      <c r="C14" s="17"/>
      <c r="D14" s="17"/>
      <c r="E14" s="17"/>
      <c r="F14" s="17">
        <v>15.4</v>
      </c>
      <c r="G14" s="19">
        <f t="shared" si="0"/>
        <v>3102.4</v>
      </c>
      <c r="H14" s="19"/>
      <c r="I14" s="19"/>
      <c r="J14" s="19"/>
      <c r="K14" s="19">
        <v>3102.4</v>
      </c>
      <c r="L14" s="20"/>
      <c r="M14" s="21"/>
      <c r="N14" s="21"/>
      <c r="O14" s="21"/>
      <c r="P14" s="21"/>
      <c r="Q14" s="4"/>
    </row>
    <row r="15" spans="1:17" s="22" customFormat="1" x14ac:dyDescent="0.2">
      <c r="A15" s="18" t="s">
        <v>12</v>
      </c>
      <c r="B15" s="2">
        <f>SUM(C15:F15)</f>
        <v>199.10000000000002</v>
      </c>
      <c r="C15" s="2">
        <f>SUM(C11:C14)</f>
        <v>1</v>
      </c>
      <c r="D15" s="2">
        <f>SUM(D11:D14)</f>
        <v>114.5</v>
      </c>
      <c r="E15" s="2">
        <f t="shared" ref="E15:G15" si="2">SUM(E11:E14)</f>
        <v>3.9</v>
      </c>
      <c r="F15" s="2">
        <f>SUM(F11:F14)</f>
        <v>79.7</v>
      </c>
      <c r="G15" s="2">
        <f t="shared" si="2"/>
        <v>64162.600000000006</v>
      </c>
      <c r="H15" s="2">
        <f>SUM(H11:H14)</f>
        <v>1263.5</v>
      </c>
      <c r="I15" s="2">
        <f>SUM(I11:I14)</f>
        <v>47109.3</v>
      </c>
      <c r="J15" s="2">
        <f t="shared" ref="J15" si="3">SUM(J11:J14)</f>
        <v>716.6</v>
      </c>
      <c r="K15" s="2">
        <f>SUM(K11:K14)</f>
        <v>15073.199999999999</v>
      </c>
      <c r="L15" s="20"/>
      <c r="M15" s="21"/>
      <c r="N15" s="21"/>
      <c r="O15" s="21"/>
      <c r="P15" s="21"/>
      <c r="Q15" s="4"/>
    </row>
    <row r="16" spans="1:17" s="22" customFormat="1" ht="14.25" customHeight="1" x14ac:dyDescent="0.2">
      <c r="A16" s="18" t="s">
        <v>13</v>
      </c>
      <c r="B16" s="2">
        <f t="shared" ref="B16:B24" si="4">SUM(C16:F16)</f>
        <v>32.299999999999997</v>
      </c>
      <c r="C16" s="2"/>
      <c r="D16" s="2">
        <v>24.2</v>
      </c>
      <c r="E16" s="2">
        <v>8.1</v>
      </c>
      <c r="F16" s="2"/>
      <c r="G16" s="2">
        <f t="shared" ref="G16:G24" si="5">SUM(H16:K16)</f>
        <v>11286.6</v>
      </c>
      <c r="H16" s="2"/>
      <c r="I16" s="2">
        <v>9230.7000000000007</v>
      </c>
      <c r="J16" s="2">
        <v>2055.9</v>
      </c>
      <c r="K16" s="2"/>
      <c r="L16" s="20"/>
      <c r="M16" s="21"/>
      <c r="N16" s="21"/>
      <c r="O16" s="21"/>
      <c r="P16" s="21"/>
      <c r="Q16" s="4"/>
    </row>
    <row r="17" spans="1:17" s="22" customFormat="1" ht="14.25" customHeight="1" x14ac:dyDescent="0.2">
      <c r="A17" s="18" t="s">
        <v>14</v>
      </c>
      <c r="B17" s="2">
        <f t="shared" si="4"/>
        <v>148</v>
      </c>
      <c r="C17" s="2"/>
      <c r="D17" s="2">
        <v>3</v>
      </c>
      <c r="E17" s="2">
        <v>3</v>
      </c>
      <c r="F17" s="2">
        <v>142</v>
      </c>
      <c r="G17" s="2">
        <f t="shared" si="5"/>
        <v>29088.1</v>
      </c>
      <c r="H17" s="2"/>
      <c r="I17" s="2">
        <v>1493.2</v>
      </c>
      <c r="J17" s="2">
        <v>716.3</v>
      </c>
      <c r="K17" s="2">
        <v>26878.6</v>
      </c>
      <c r="L17" s="20"/>
      <c r="M17" s="21"/>
      <c r="N17" s="21"/>
      <c r="O17" s="21"/>
      <c r="P17" s="21"/>
      <c r="Q17" s="4"/>
    </row>
    <row r="18" spans="1:17" s="22" customFormat="1" ht="15" customHeight="1" x14ac:dyDescent="0.2">
      <c r="A18" s="24" t="s">
        <v>15</v>
      </c>
      <c r="B18" s="2">
        <f t="shared" si="4"/>
        <v>48</v>
      </c>
      <c r="C18" s="2"/>
      <c r="D18" s="2">
        <v>14</v>
      </c>
      <c r="E18" s="2">
        <v>2</v>
      </c>
      <c r="F18" s="2">
        <v>32</v>
      </c>
      <c r="G18" s="2">
        <f t="shared" si="5"/>
        <v>13582.5</v>
      </c>
      <c r="H18" s="2"/>
      <c r="I18" s="2">
        <v>5457.2</v>
      </c>
      <c r="J18" s="2">
        <v>548.5</v>
      </c>
      <c r="K18" s="2">
        <v>7576.8</v>
      </c>
      <c r="L18" s="20"/>
      <c r="M18" s="21"/>
      <c r="N18" s="21"/>
      <c r="O18" s="21"/>
      <c r="P18" s="21"/>
      <c r="Q18" s="4"/>
    </row>
    <row r="19" spans="1:17" s="22" customFormat="1" x14ac:dyDescent="0.2">
      <c r="A19" s="18" t="s">
        <v>0</v>
      </c>
      <c r="B19" s="2">
        <f t="shared" si="4"/>
        <v>23.2</v>
      </c>
      <c r="C19" s="2"/>
      <c r="D19" s="2">
        <v>22.2</v>
      </c>
      <c r="E19" s="2">
        <v>1</v>
      </c>
      <c r="F19" s="2"/>
      <c r="G19" s="2">
        <f t="shared" si="5"/>
        <v>9594.6999999999989</v>
      </c>
      <c r="H19" s="2"/>
      <c r="I19" s="2">
        <v>9332.7999999999993</v>
      </c>
      <c r="J19" s="2">
        <v>261.89999999999998</v>
      </c>
      <c r="K19" s="2"/>
      <c r="L19" s="20"/>
      <c r="M19" s="21"/>
      <c r="N19" s="21"/>
      <c r="O19" s="21"/>
      <c r="P19" s="21"/>
      <c r="Q19" s="4"/>
    </row>
    <row r="20" spans="1:17" s="22" customFormat="1" x14ac:dyDescent="0.2">
      <c r="A20" s="18" t="s">
        <v>16</v>
      </c>
      <c r="B20" s="2">
        <f t="shared" si="4"/>
        <v>46</v>
      </c>
      <c r="C20" s="2"/>
      <c r="D20" s="2">
        <v>41</v>
      </c>
      <c r="E20" s="2">
        <v>5</v>
      </c>
      <c r="F20" s="2"/>
      <c r="G20" s="2">
        <f t="shared" si="5"/>
        <v>15596.2</v>
      </c>
      <c r="H20" s="2"/>
      <c r="I20" s="2">
        <v>14499.2</v>
      </c>
      <c r="J20" s="2">
        <v>1097</v>
      </c>
      <c r="K20" s="2"/>
      <c r="L20" s="20"/>
      <c r="M20" s="21"/>
      <c r="N20" s="21"/>
      <c r="O20" s="21"/>
      <c r="P20" s="21"/>
      <c r="Q20" s="4"/>
    </row>
    <row r="21" spans="1:17" s="22" customFormat="1" x14ac:dyDescent="0.2">
      <c r="A21" s="18" t="s">
        <v>2</v>
      </c>
      <c r="B21" s="2">
        <f t="shared" si="4"/>
        <v>365.7</v>
      </c>
      <c r="C21" s="2"/>
      <c r="D21" s="2">
        <v>4</v>
      </c>
      <c r="E21" s="2">
        <v>7.4</v>
      </c>
      <c r="F21" s="2">
        <v>354.3</v>
      </c>
      <c r="G21" s="2">
        <f t="shared" si="5"/>
        <v>93457.9</v>
      </c>
      <c r="H21" s="2"/>
      <c r="I21" s="2">
        <v>1916.9</v>
      </c>
      <c r="J21" s="2">
        <v>2123.5</v>
      </c>
      <c r="K21" s="2">
        <v>89417.5</v>
      </c>
      <c r="L21" s="20"/>
      <c r="M21" s="21"/>
      <c r="N21" s="21"/>
      <c r="O21" s="21"/>
      <c r="P21" s="21"/>
      <c r="Q21" s="4"/>
    </row>
    <row r="22" spans="1:17" x14ac:dyDescent="0.2">
      <c r="A22" s="18" t="s">
        <v>1</v>
      </c>
      <c r="B22" s="2">
        <f t="shared" si="4"/>
        <v>3893.7999999999997</v>
      </c>
      <c r="C22" s="2"/>
      <c r="D22" s="2">
        <v>22.1</v>
      </c>
      <c r="E22" s="2">
        <v>5</v>
      </c>
      <c r="F22" s="2">
        <v>3866.7</v>
      </c>
      <c r="G22" s="2">
        <f t="shared" si="5"/>
        <v>820156.8</v>
      </c>
      <c r="H22" s="2"/>
      <c r="I22" s="2">
        <v>8941.5</v>
      </c>
      <c r="J22" s="2">
        <v>889.9</v>
      </c>
      <c r="K22" s="2">
        <v>810325.4</v>
      </c>
      <c r="L22" s="3"/>
      <c r="M22" s="21"/>
      <c r="N22" s="21"/>
      <c r="O22" s="21"/>
      <c r="P22" s="21"/>
      <c r="Q22" s="4"/>
    </row>
    <row r="23" spans="1:17" s="22" customFormat="1" x14ac:dyDescent="0.2">
      <c r="A23" s="18" t="s">
        <v>23</v>
      </c>
      <c r="B23" s="2">
        <f t="shared" si="4"/>
        <v>4.9000000000000004</v>
      </c>
      <c r="C23" s="2"/>
      <c r="D23" s="2">
        <v>4.9000000000000004</v>
      </c>
      <c r="E23" s="2"/>
      <c r="F23" s="2"/>
      <c r="G23" s="2">
        <f t="shared" si="5"/>
        <v>1829.4</v>
      </c>
      <c r="H23" s="2"/>
      <c r="I23" s="2">
        <v>1829.4</v>
      </c>
      <c r="J23" s="2"/>
      <c r="K23" s="2"/>
      <c r="L23" s="20"/>
      <c r="M23" s="21"/>
      <c r="N23" s="21"/>
      <c r="O23" s="21"/>
      <c r="P23" s="21"/>
      <c r="Q23" s="4"/>
    </row>
    <row r="24" spans="1:17" s="22" customFormat="1" x14ac:dyDescent="0.2">
      <c r="A24" s="18" t="s">
        <v>24</v>
      </c>
      <c r="B24" s="2">
        <f t="shared" si="4"/>
        <v>124.4</v>
      </c>
      <c r="C24" s="2"/>
      <c r="D24" s="2">
        <v>35</v>
      </c>
      <c r="E24" s="2">
        <v>4</v>
      </c>
      <c r="F24" s="2">
        <v>85.4</v>
      </c>
      <c r="G24" s="2">
        <f t="shared" si="5"/>
        <v>30110.3</v>
      </c>
      <c r="H24" s="2"/>
      <c r="I24" s="2">
        <v>12638.2</v>
      </c>
      <c r="J24" s="2">
        <v>890.3</v>
      </c>
      <c r="K24" s="2">
        <v>16581.8</v>
      </c>
      <c r="L24" s="20"/>
      <c r="M24" s="21"/>
      <c r="N24" s="21"/>
      <c r="O24" s="21"/>
      <c r="P24" s="21"/>
      <c r="Q24" s="4"/>
    </row>
    <row r="25" spans="1:17" s="28" customFormat="1" x14ac:dyDescent="0.2">
      <c r="A25" s="25" t="s">
        <v>17</v>
      </c>
      <c r="B25" s="26">
        <f t="shared" ref="B25:K25" si="6">SUM(B15+B16+B17+B18+B19+B20+B21+B22+B23+B24)+B9+B10</f>
        <v>4907.3999999999987</v>
      </c>
      <c r="C25" s="26">
        <f t="shared" si="6"/>
        <v>3</v>
      </c>
      <c r="D25" s="26">
        <f t="shared" si="6"/>
        <v>301.89999999999998</v>
      </c>
      <c r="E25" s="26">
        <f t="shared" si="6"/>
        <v>42.4</v>
      </c>
      <c r="F25" s="26">
        <f t="shared" si="6"/>
        <v>4560.0999999999995</v>
      </c>
      <c r="G25" s="26">
        <f>SUM(G15+G16+G17+G18+G19+G20+G21+G22+G23+G24)+G9+G10</f>
        <v>1099544</v>
      </c>
      <c r="H25" s="26">
        <f t="shared" si="6"/>
        <v>3243.3</v>
      </c>
      <c r="I25" s="26">
        <f>SUM(I15+I16+I17+I18+I19+I20+I21+I22+I23+I24)+I9+I10</f>
        <v>120559.09999999998</v>
      </c>
      <c r="J25" s="26">
        <f t="shared" si="6"/>
        <v>9888.2999999999993</v>
      </c>
      <c r="K25" s="26">
        <f t="shared" si="6"/>
        <v>965853.3</v>
      </c>
      <c r="L25" s="27"/>
      <c r="M25" s="21"/>
      <c r="N25" s="21"/>
      <c r="O25" s="21"/>
      <c r="P25" s="21"/>
      <c r="Q25" s="4"/>
    </row>
    <row r="26" spans="1:17" ht="9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7" x14ac:dyDescent="0.2">
      <c r="A27" s="30"/>
      <c r="B27" s="29"/>
      <c r="C27" s="29"/>
      <c r="D27" s="29"/>
      <c r="E27" s="29"/>
      <c r="F27" s="29"/>
      <c r="G27" s="29"/>
      <c r="H27" s="31"/>
      <c r="I27" s="31"/>
      <c r="J27" s="31"/>
      <c r="K27" s="31"/>
      <c r="L27" s="31"/>
    </row>
    <row r="28" spans="1:17" ht="14.25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3"/>
      <c r="K28" s="33"/>
    </row>
    <row r="29" spans="1:17" ht="28.5" x14ac:dyDescent="0.2">
      <c r="A29" s="34" t="s">
        <v>26</v>
      </c>
      <c r="B29" s="35" t="s">
        <v>28</v>
      </c>
      <c r="C29" s="35"/>
      <c r="D29" s="35"/>
      <c r="E29" s="35"/>
      <c r="F29" s="35"/>
      <c r="G29" s="35"/>
      <c r="H29" s="35"/>
      <c r="I29" s="35"/>
      <c r="J29" s="35"/>
      <c r="K29" s="35"/>
    </row>
    <row r="30" spans="1:17" ht="14.25" x14ac:dyDescent="0.2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7" x14ac:dyDescent="0.2">
      <c r="A31" s="37"/>
      <c r="B31" s="12"/>
      <c r="C31" s="12"/>
      <c r="D31" s="12"/>
      <c r="E31" s="38"/>
      <c r="F31" s="38"/>
      <c r="G31" s="38"/>
      <c r="H31" s="12"/>
      <c r="I31" s="12"/>
      <c r="J31" s="12"/>
      <c r="K31" s="12"/>
    </row>
    <row r="32" spans="1:17" x14ac:dyDescent="0.2">
      <c r="A32" s="39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x14ac:dyDescent="0.2">
      <c r="A33" s="40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x14ac:dyDescent="0.2">
      <c r="A34" s="41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</sheetData>
  <mergeCells count="14">
    <mergeCell ref="K1:L1"/>
    <mergeCell ref="E31:G31"/>
    <mergeCell ref="A3:K3"/>
    <mergeCell ref="A6:A8"/>
    <mergeCell ref="B6:F6"/>
    <mergeCell ref="G6:K6"/>
    <mergeCell ref="B7:B8"/>
    <mergeCell ref="C7:F7"/>
    <mergeCell ref="G7:G8"/>
    <mergeCell ref="L6:L8"/>
    <mergeCell ref="H7:K7"/>
    <mergeCell ref="A28:I28"/>
    <mergeCell ref="H27:L27"/>
    <mergeCell ref="B29:K29"/>
  </mergeCells>
  <phoneticPr fontId="2" type="noConversion"/>
  <pageMargins left="0.70866141732283472" right="0.31496062992125984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01.10.21</vt:lpstr>
      <vt:lpstr>'на 01.10.21'!Область_печати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pavlovski</dc:creator>
  <cp:lastModifiedBy>SvetetskayaO</cp:lastModifiedBy>
  <cp:lastPrinted>2021-10-08T06:53:42Z</cp:lastPrinted>
  <dcterms:created xsi:type="dcterms:W3CDTF">2009-01-13T06:01:05Z</dcterms:created>
  <dcterms:modified xsi:type="dcterms:W3CDTF">2021-10-12T07:22:59Z</dcterms:modified>
</cp:coreProperties>
</file>